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<sst xmlns="http://schemas.openxmlformats.org/spreadsheetml/2006/main" count="75" uniqueCount="63">
  <si>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</si>
  <si>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</si>
  <si>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</si>
  <si>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</si>
  <si>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</si>
  <si>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</si>
  <si>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</si>
  <si>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</si>
  <si>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</si>
  <si>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</si>
  <si>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</si>
  <si>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</si>
  <si>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</si>
  <si>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</si>
  <si>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</si>
  <si>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</si>
  <si>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</si>
  <si>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</si>
  <si>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</si>
  <si>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</si>
  <si>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</si>
  <si>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</si>
  <si>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</si>
  <si>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</si>
  <si>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</si>
  <si>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</si>
  <si>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</si>
  <si>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</si>
  <si>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</si>
  <si>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</si>
  <si>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</si>
  <si>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</si>
  <si>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</si>
  <si>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Gemäss der Verordnung über die berufliche Grundbildung vom 28.09.2010 / Ordonnances sur la formation professionnelle initiale 28.09.2010 / 
Ordinanze sulla formazione professionale di base 28.09.2010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</si>
  <si>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</si>
  <si>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</si>
  <si>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Noten**/ 
Notes**/
Note**</t>
  </si>
  <si>
    <t xml:space="preserve">                 : 4 = Note des Qualifikationsbereichs* /
                         Note du domaine de qualification* /
                         Nota di settore di qualificazione*</t>
  </si>
  <si>
    <t xml:space="preserve">                            : 10 = Gesamtnote* /
                                      Note globale* /
                                      Nota globale*
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</si>
  <si>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</si>
  <si>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Faktor/ 
Coefficient/ 
Fattore</t>
  </si>
  <si>
    <t>Ofenbauerin EFZ / Ofenbauer EFZ</t>
  </si>
  <si>
    <t>Poêlière-fumiste CFC / Poêlier-fumiste CFC</t>
  </si>
  <si>
    <t>Fumista AFC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</si>
  <si>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</si>
  <si>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</si>
  <si>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 : 6 = Note des Qualifikationsbereichs* /
         Note du domaine de qualification* /
         Nota di settore di qualificazione*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</si>
  <si>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</si>
  <si>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Arbeitssicherheit, Gesundheitsschutz, Brandschutz, betrieblicher Umweltschutz / Sécurité au travail, protection de la santé, protection incendie et protection de l’environnement dans le contexte de l’entreprise / Sicurezza sul lavoro, protezione della salute, Sicurezza sul lavoro, protezione della salute, prevenzione incendi e protezione dell’ambiente in ambito aziendale</t>
  </si>
  <si>
    <t>Kachelware bearbeiten und setzen / 
Traitement et pose de catelles / 
Trattamento e posa di piastrelle</t>
  </si>
  <si>
    <t>Innenausbau, gemauerte Aussenhüllen / 
Aménagement intérieur, coques extérieures maçonnées / 
Ristrutturazione interna, involucri esterni murati</t>
  </si>
  <si>
    <t>Unterbau / 
Sous-construction / 
Sottofondo</t>
  </si>
  <si>
    <t>Verkleidungsarbeiten / 
Travaux d’habillaget / 
Lavori di rivestimento</t>
  </si>
  <si>
    <t>Kundenberatung, Administration, Arbeitsvorbereitung / 
Conseil à la clientèle, administration, préparation des travaux / 
Consulenza alla clientela, amministrazione, preparazione del lavoro</t>
  </si>
  <si>
    <t>Bau von Öfen und Cheminées / 
Fabrication de poêles et de cheminées / 
Fabbricazione di stufe e camini</t>
  </si>
  <si>
    <t>Montage und Installation vorgefertigter Öfen und Cheminées / 
Montage et installation de poêles et de cheminées préfabriqués / 
Montaggio e istallazione di stufe e camini prefabbricati</t>
  </si>
  <si>
    <t>Erfahrungsnote / 
Note d'expérience  / 
Nota relativa</t>
  </si>
  <si>
    <t>Erfahrungsnote / Note d'expérience / Nota relativa</t>
  </si>
  <si>
    <t>Note**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</si>
  <si>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(4 ore)</t>
    </r>
  </si>
  <si>
    <t xml:space="preserve">                         : 2 = Erfahrungsnote* /
                                 Note d‘expérience* /
                                 Nota relativa*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</si>
  <si>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</si>
  <si>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t>Qualifikationsbereich Praktische Arbeit/ 
Domaine de qualification Travail pratique / 
Settore di qualificazion Lavoro pratico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</si>
</sst>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>
      <alignment horizontal="left" vertical="top" wrapText="1"/>
    </xf>
    <xf numFmtId="167" fontId="5" fillId="0" borderId="23" xfId="0" applyNumberFormat="1" applyFont="1" applyBorder="1" applyAlignment="1" applyProtection="1">
      <alignment horizontal="left" vertical="top"/>
      <protection locked="0"/>
    </xf>
    <xf numFmtId="167" fontId="5" fillId="0" borderId="32" xfId="0" applyNumberFormat="1" applyFont="1" applyBorder="1" applyAlignment="1" applyProtection="1">
      <alignment horizontal="left" vertical="top"/>
      <protection locked="0"/>
    </xf>
    <xf numFmtId="167" fontId="5" fillId="0" borderId="10" xfId="0" applyNumberFormat="1" applyFont="1" applyBorder="1" applyAlignment="1" applyProtection="1">
      <alignment horizontal="left" vertical="top"/>
      <protection locked="0"/>
    </xf>
    <xf numFmtId="167" fontId="5" fillId="0" borderId="11" xfId="0" applyNumberFormat="1" applyFont="1" applyBorder="1" applyAlignment="1" applyProtection="1">
      <alignment horizontal="left" vertical="top"/>
      <protection locked="0"/>
    </xf>
    <xf numFmtId="167" fontId="5" fillId="0" borderId="12" xfId="0" applyNumberFormat="1" applyFont="1" applyBorder="1" applyAlignment="1" applyProtection="1">
      <alignment horizontal="left" vertical="top"/>
      <protection locked="0"/>
    </xf>
    <xf numFmtId="167" fontId="5" fillId="0" borderId="13" xfId="0" applyNumberFormat="1" applyFont="1" applyBorder="1" applyAlignment="1" applyProtection="1">
      <alignment horizontal="left" vertical="top"/>
      <protection locked="0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0" zoomScaleNormal="120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51204</v>
      </c>
      <c r="B1" s="69" t="s">
        <v>41</v>
      </c>
      <c r="C1" s="69"/>
      <c r="D1" s="69"/>
      <c r="E1" s="70"/>
      <c r="F1" s="68" t="s">
        <v>24</v>
      </c>
      <c r="G1" s="29"/>
    </row>
    <row r="2" spans="2:7" s="3" customFormat="1" ht="14.25" customHeight="1">
      <c r="B2" s="69" t="s">
        <v>42</v>
      </c>
      <c r="C2" s="69"/>
      <c r="D2" s="69"/>
      <c r="E2" s="70"/>
      <c r="F2" s="68"/>
      <c r="G2" s="12"/>
    </row>
    <row r="3" spans="2:7" s="3" customFormat="1" ht="14.25" customHeight="1">
      <c r="B3" s="69" t="s">
        <v>43</v>
      </c>
      <c r="C3" s="69"/>
      <c r="D3" s="69"/>
      <c r="E3" s="70"/>
      <c r="F3" s="71" t="s">
        <v>25</v>
      </c>
      <c r="G3" s="23"/>
    </row>
    <row r="4" s="3" customFormat="1" ht="15.75" customHeight="1" thickBot="1">
      <c r="F4" s="72"/>
    </row>
    <row r="5" spans="1:8" s="2" customFormat="1" ht="17.25" customHeight="1">
      <c r="A5" s="20"/>
      <c r="B5" s="74" t="s">
        <v>16</v>
      </c>
      <c r="C5" s="74"/>
      <c r="D5" s="74"/>
      <c r="E5" s="74"/>
      <c r="F5" s="74"/>
      <c r="G5" s="21"/>
      <c r="H5" s="13"/>
    </row>
    <row r="6" spans="1:8" s="2" customFormat="1" ht="17.25" customHeight="1" thickBot="1">
      <c r="A6" s="75" t="s">
        <v>26</v>
      </c>
      <c r="B6" s="76"/>
      <c r="C6" s="76"/>
      <c r="D6" s="76"/>
      <c r="E6" s="76"/>
      <c r="F6" s="76"/>
      <c r="G6" s="77"/>
      <c r="H6" s="13"/>
    </row>
    <row r="7" s="3" customFormat="1" ht="11.25" customHeight="1"/>
    <row r="8" spans="1:7" s="3" customFormat="1" ht="21" customHeight="1">
      <c r="A8" s="78" t="s">
        <v>33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27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53" t="s">
        <v>0</v>
      </c>
      <c r="B12" s="53"/>
      <c r="C12" s="79"/>
      <c r="D12" s="79"/>
      <c r="E12" s="79"/>
      <c r="F12" s="79"/>
      <c r="G12" s="79"/>
    </row>
    <row r="13" spans="1:7" s="5" customFormat="1" ht="10.5" customHeight="1">
      <c r="A13" s="54"/>
      <c r="B13" s="54"/>
      <c r="C13" s="64"/>
      <c r="D13" s="64"/>
      <c r="E13" s="64"/>
      <c r="F13" s="64"/>
      <c r="G13" s="64"/>
    </row>
    <row r="14" s="3" customFormat="1" ht="9"/>
    <row r="15" spans="1:7" s="3" customFormat="1" ht="9">
      <c r="A15" s="53" t="s">
        <v>4</v>
      </c>
      <c r="B15" s="53"/>
      <c r="C15" s="80"/>
      <c r="D15" s="79"/>
      <c r="E15" s="79"/>
      <c r="F15" s="79"/>
      <c r="G15" s="79"/>
    </row>
    <row r="16" spans="1:7" s="5" customFormat="1" ht="12">
      <c r="A16" s="54"/>
      <c r="B16" s="54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5" t="s">
        <v>1</v>
      </c>
      <c r="B19" s="56"/>
      <c r="C19" s="56"/>
      <c r="D19" s="56"/>
      <c r="E19" s="56"/>
      <c r="F19" s="56"/>
      <c r="G19" s="57"/>
    </row>
    <row r="20" spans="1:7" s="3" customFormat="1" ht="9">
      <c r="A20" s="58" t="s">
        <v>28</v>
      </c>
      <c r="B20" s="59"/>
      <c r="C20" s="59"/>
      <c r="D20" s="59"/>
      <c r="E20" s="59"/>
      <c r="F20" s="59"/>
      <c r="G20" s="60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2" t="s">
        <v>2</v>
      </c>
      <c r="B23" s="84"/>
      <c r="C23" s="84"/>
      <c r="D23" s="84"/>
      <c r="E23" s="84"/>
      <c r="F23" s="84"/>
      <c r="G23" s="84"/>
    </row>
    <row r="24" s="3" customFormat="1" ht="9"/>
    <row r="25" spans="1:7" s="3" customFormat="1" ht="30" customHeight="1">
      <c r="A25" s="65" t="s">
        <v>14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91.25" customHeight="1">
      <c r="A27" s="81"/>
      <c r="B27" s="82"/>
      <c r="C27" s="82"/>
      <c r="D27" s="82"/>
      <c r="E27" s="82"/>
      <c r="F27" s="82"/>
      <c r="G27" s="83"/>
    </row>
    <row r="28" s="3" customFormat="1" ht="9"/>
    <row r="29" spans="1:7" s="3" customFormat="1" ht="9">
      <c r="A29" s="67" t="s">
        <v>5</v>
      </c>
      <c r="B29" s="67"/>
      <c r="C29" s="67"/>
      <c r="E29" s="67" t="s">
        <v>29</v>
      </c>
      <c r="F29" s="67"/>
      <c r="G29" s="67"/>
    </row>
    <row r="30" spans="1:7" s="3" customFormat="1" ht="9">
      <c r="A30" s="67"/>
      <c r="B30" s="67"/>
      <c r="C30" s="67"/>
      <c r="E30" s="67"/>
      <c r="F30" s="67"/>
      <c r="G30" s="67"/>
    </row>
    <row r="31" spans="1:7" s="3" customFormat="1" ht="33" customHeight="1">
      <c r="A31" s="63"/>
      <c r="B31" s="63"/>
      <c r="C31" s="63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1"/>
      <c r="F33" s="11"/>
      <c r="G33" s="11"/>
    </row>
    <row r="34" spans="1:7" s="3" customFormat="1" ht="9">
      <c r="A34" s="61" t="s">
        <v>3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2.75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6.5" customHeight="1">
      <c r="A38" s="52" t="s">
        <v>13</v>
      </c>
      <c r="B38" s="52"/>
      <c r="C38" s="52"/>
      <c r="D38" s="52"/>
      <c r="E38" s="52"/>
      <c r="F38" s="52"/>
      <c r="G38" s="52"/>
    </row>
  </sheetData>
  <sheetProtection password="CF73" sheet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Zeros="0" zoomScalePageLayoutView="0" workbookViewId="0" topLeftCell="A1">
      <selection activeCell="K32" sqref="K3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1.8515625" style="0" customWidth="1"/>
    <col min="4" max="4" width="7.421875" style="0" customWidth="1"/>
    <col min="5" max="5" width="7.8515625" style="0" customWidth="1"/>
    <col min="6" max="6" width="7.421875" style="0" customWidth="1"/>
    <col min="7" max="7" width="24.8515625" style="0" customWidth="1"/>
    <col min="8" max="8" width="10.57421875" style="0" customWidth="1"/>
  </cols>
  <sheetData>
    <row r="1" spans="1:8" s="3" customFormat="1" ht="12">
      <c r="A1" s="115">
        <f>Vorderseite!A1</f>
        <v>51204</v>
      </c>
      <c r="B1" s="115"/>
      <c r="D1" s="3" t="s">
        <v>15</v>
      </c>
      <c r="F1" s="116">
        <f>REPT(Vorderseite!C12,1)</f>
      </c>
      <c r="G1" s="116"/>
      <c r="H1" s="116"/>
    </row>
    <row r="2" s="3" customFormat="1" ht="8.25" customHeight="1"/>
    <row r="3" spans="1:8" s="5" customFormat="1" ht="12">
      <c r="A3" s="113" t="s">
        <v>61</v>
      </c>
      <c r="B3" s="113"/>
      <c r="C3" s="113"/>
      <c r="D3" s="113"/>
      <c r="E3" s="113"/>
      <c r="F3" s="113"/>
      <c r="G3" s="113"/>
      <c r="H3" s="114"/>
    </row>
    <row r="4" spans="1:8" s="5" customFormat="1" ht="13.5" customHeight="1">
      <c r="A4" s="113"/>
      <c r="B4" s="113"/>
      <c r="C4" s="113"/>
      <c r="D4" s="113"/>
      <c r="E4" s="113"/>
      <c r="F4" s="113"/>
      <c r="G4" s="113"/>
      <c r="H4" s="114"/>
    </row>
    <row r="5" spans="1:8" s="3" customFormat="1" ht="27.75" customHeight="1">
      <c r="A5" s="98" t="s">
        <v>6</v>
      </c>
      <c r="B5" s="96"/>
      <c r="C5" s="97"/>
      <c r="D5" s="47" t="s">
        <v>36</v>
      </c>
      <c r="E5" s="98" t="s">
        <v>8</v>
      </c>
      <c r="F5" s="96"/>
      <c r="G5" s="96"/>
      <c r="H5" s="97"/>
    </row>
    <row r="6" spans="1:8" s="3" customFormat="1" ht="28.5" customHeight="1">
      <c r="A6" s="24" t="s">
        <v>7</v>
      </c>
      <c r="B6" s="85" t="s">
        <v>49</v>
      </c>
      <c r="C6" s="89"/>
      <c r="D6" s="44"/>
      <c r="E6" s="90"/>
      <c r="F6" s="91"/>
      <c r="G6" s="91"/>
      <c r="H6" s="92"/>
    </row>
    <row r="7" spans="1:8" s="3" customFormat="1" ht="28.5" customHeight="1">
      <c r="A7" s="24" t="s">
        <v>9</v>
      </c>
      <c r="B7" s="85" t="s">
        <v>50</v>
      </c>
      <c r="C7" s="89"/>
      <c r="D7" s="44"/>
      <c r="E7" s="90"/>
      <c r="F7" s="91"/>
      <c r="G7" s="91"/>
      <c r="H7" s="92"/>
    </row>
    <row r="8" spans="1:8" s="3" customFormat="1" ht="28.5" customHeight="1">
      <c r="A8" s="24" t="s">
        <v>10</v>
      </c>
      <c r="B8" s="85" t="s">
        <v>51</v>
      </c>
      <c r="C8" s="89"/>
      <c r="D8" s="44"/>
      <c r="E8" s="90"/>
      <c r="F8" s="91"/>
      <c r="G8" s="91"/>
      <c r="H8" s="92"/>
    </row>
    <row r="9" spans="1:8" s="3" customFormat="1" ht="28.5" customHeight="1" thickBot="1">
      <c r="A9" s="24" t="s">
        <v>11</v>
      </c>
      <c r="B9" s="85" t="s">
        <v>52</v>
      </c>
      <c r="C9" s="89"/>
      <c r="D9" s="44"/>
      <c r="E9" s="93"/>
      <c r="F9" s="94"/>
      <c r="G9" s="94"/>
      <c r="H9" s="95"/>
    </row>
    <row r="10" spans="1:8" s="3" customFormat="1" ht="27.75" customHeight="1" thickBot="1" thickTop="1">
      <c r="A10" s="7"/>
      <c r="B10" s="8"/>
      <c r="C10" s="8"/>
      <c r="D10" s="25">
        <f>SUM(D6:D9)</f>
        <v>0</v>
      </c>
      <c r="E10" s="49"/>
      <c r="F10" s="99" t="s">
        <v>37</v>
      </c>
      <c r="G10" s="100"/>
      <c r="H10" s="26">
        <f>SUM(D10/4)</f>
        <v>0</v>
      </c>
    </row>
    <row r="11" spans="1:5" s="3" customFormat="1" ht="7.5" customHeight="1" thickTop="1">
      <c r="A11" s="4"/>
      <c r="E11" s="9"/>
    </row>
    <row r="12" spans="1:8" s="5" customFormat="1" ht="12">
      <c r="A12" s="113" t="s">
        <v>59</v>
      </c>
      <c r="B12" s="113"/>
      <c r="C12" s="113"/>
      <c r="D12" s="113"/>
      <c r="E12" s="113"/>
      <c r="F12" s="113"/>
      <c r="G12" s="113"/>
      <c r="H12" s="114"/>
    </row>
    <row r="13" spans="1:8" s="5" customFormat="1" ht="12.75" customHeight="1">
      <c r="A13" s="113"/>
      <c r="B13" s="113"/>
      <c r="C13" s="113"/>
      <c r="D13" s="113"/>
      <c r="E13" s="113"/>
      <c r="F13" s="113"/>
      <c r="G13" s="113"/>
      <c r="H13" s="114"/>
    </row>
    <row r="14" spans="1:8" s="3" customFormat="1" ht="28.5" customHeight="1">
      <c r="A14" s="98" t="s">
        <v>6</v>
      </c>
      <c r="B14" s="96"/>
      <c r="C14" s="97"/>
      <c r="D14" s="47" t="s">
        <v>36</v>
      </c>
      <c r="E14" s="35" t="s">
        <v>39</v>
      </c>
      <c r="F14" s="36" t="s">
        <v>22</v>
      </c>
      <c r="G14" s="31" t="s">
        <v>8</v>
      </c>
      <c r="H14" s="6"/>
    </row>
    <row r="15" spans="1:8" s="3" customFormat="1" ht="30.75" customHeight="1">
      <c r="A15" s="24" t="s">
        <v>7</v>
      </c>
      <c r="B15" s="101" t="s">
        <v>53</v>
      </c>
      <c r="C15" s="102"/>
      <c r="D15" s="37"/>
      <c r="E15" s="33">
        <v>1</v>
      </c>
      <c r="F15" s="39">
        <f>(ROUND((SUM(D15))*2,0)/2)</f>
        <v>0</v>
      </c>
      <c r="G15" s="87"/>
      <c r="H15" s="88"/>
    </row>
    <row r="16" spans="1:8" s="3" customFormat="1" ht="30.75" customHeight="1">
      <c r="A16" s="24" t="s">
        <v>9</v>
      </c>
      <c r="B16" s="85" t="s">
        <v>54</v>
      </c>
      <c r="C16" s="86"/>
      <c r="D16" s="37"/>
      <c r="E16" s="33">
        <v>3</v>
      </c>
      <c r="F16" s="39">
        <f>(ROUND((SUM(D16))*2,0)/2)*3</f>
        <v>0</v>
      </c>
      <c r="G16" s="87"/>
      <c r="H16" s="88"/>
    </row>
    <row r="17" spans="1:8" s="3" customFormat="1" ht="30.75" customHeight="1">
      <c r="A17" s="24" t="s">
        <v>10</v>
      </c>
      <c r="B17" s="101" t="s">
        <v>55</v>
      </c>
      <c r="C17" s="102"/>
      <c r="D17" s="37"/>
      <c r="E17" s="33">
        <v>1</v>
      </c>
      <c r="F17" s="39">
        <f>(ROUND((SUM(D17))*2,0)/2)</f>
        <v>0</v>
      </c>
      <c r="G17" s="87"/>
      <c r="H17" s="88"/>
    </row>
    <row r="18" spans="1:8" s="3" customFormat="1" ht="56.25" customHeight="1" thickBot="1">
      <c r="A18" s="24" t="s">
        <v>11</v>
      </c>
      <c r="B18" s="109" t="s">
        <v>48</v>
      </c>
      <c r="C18" s="110"/>
      <c r="D18" s="37"/>
      <c r="E18" s="33">
        <v>1</v>
      </c>
      <c r="F18" s="39">
        <f>(ROUND((SUM(D18))*2,0)/2)</f>
        <v>0</v>
      </c>
      <c r="G18" s="87"/>
      <c r="H18" s="88"/>
    </row>
    <row r="19" spans="1:8" s="3" customFormat="1" ht="27" customHeight="1" thickBot="1" thickTop="1">
      <c r="A19" s="7"/>
      <c r="B19" s="8"/>
      <c r="C19" s="8"/>
      <c r="D19" s="8"/>
      <c r="E19" s="32"/>
      <c r="F19" s="34">
        <f>SUM(F15:F18)</f>
        <v>0</v>
      </c>
      <c r="G19" s="30" t="s">
        <v>46</v>
      </c>
      <c r="H19" s="26">
        <f>SUM(F19/6)</f>
        <v>0</v>
      </c>
    </row>
    <row r="20" spans="1:5" s="3" customFormat="1" ht="6.75" customHeight="1" thickTop="1">
      <c r="A20" s="4"/>
      <c r="E20" s="9"/>
    </row>
    <row r="21" spans="1:8" s="5" customFormat="1" ht="12" customHeight="1">
      <c r="A21" s="113" t="s">
        <v>57</v>
      </c>
      <c r="B21" s="113"/>
      <c r="C21" s="113"/>
      <c r="D21" s="113"/>
      <c r="E21" s="113"/>
      <c r="F21" s="113"/>
      <c r="G21" s="113"/>
      <c r="H21" s="113"/>
    </row>
    <row r="22" spans="1:8" s="40" customFormat="1" ht="14.25" customHeight="1">
      <c r="A22" s="98"/>
      <c r="B22" s="96"/>
      <c r="C22" s="97"/>
      <c r="D22" s="48" t="s">
        <v>58</v>
      </c>
      <c r="E22" s="96" t="s">
        <v>8</v>
      </c>
      <c r="F22" s="96"/>
      <c r="G22" s="96"/>
      <c r="H22" s="97"/>
    </row>
    <row r="23" spans="1:8" s="3" customFormat="1" ht="30" customHeight="1">
      <c r="A23" s="24" t="s">
        <v>17</v>
      </c>
      <c r="B23" s="85" t="s">
        <v>44</v>
      </c>
      <c r="C23" s="86"/>
      <c r="D23" s="44"/>
      <c r="E23" s="90"/>
      <c r="F23" s="91"/>
      <c r="G23" s="91"/>
      <c r="H23" s="92"/>
    </row>
    <row r="24" spans="1:8" s="3" customFormat="1" ht="30" customHeight="1" thickBot="1">
      <c r="A24" s="24" t="s">
        <v>18</v>
      </c>
      <c r="B24" s="85" t="s">
        <v>45</v>
      </c>
      <c r="C24" s="86"/>
      <c r="D24" s="44"/>
      <c r="E24" s="90"/>
      <c r="F24" s="91"/>
      <c r="G24" s="91"/>
      <c r="H24" s="95"/>
    </row>
    <row r="25" spans="1:8" s="3" customFormat="1" ht="27.75" customHeight="1" thickBot="1" thickTop="1">
      <c r="A25" s="7"/>
      <c r="B25" s="8"/>
      <c r="C25" s="8"/>
      <c r="D25" s="50">
        <f>(ROUND((SUM(D23:EC24))*2,0)/2)</f>
        <v>0</v>
      </c>
      <c r="E25" s="49">
        <f>(ROUND((SUM(E23:ED24))*2,0)/2)</f>
        <v>0</v>
      </c>
      <c r="G25" s="51" t="s">
        <v>60</v>
      </c>
      <c r="H25" s="26">
        <f>SUM(D25/2)</f>
        <v>0</v>
      </c>
    </row>
    <row r="26" spans="1:8" s="3" customFormat="1" ht="6.75" customHeight="1" thickTop="1">
      <c r="A26" s="7"/>
      <c r="B26" s="7"/>
      <c r="C26" s="7"/>
      <c r="D26" s="41"/>
      <c r="E26" s="42"/>
      <c r="F26" s="41"/>
      <c r="G26" s="41"/>
      <c r="H26" s="41"/>
    </row>
    <row r="27" spans="1:8" s="5" customFormat="1" ht="13.5" customHeight="1">
      <c r="A27" s="111" t="s">
        <v>23</v>
      </c>
      <c r="B27" s="111"/>
      <c r="C27" s="111"/>
      <c r="D27" s="111"/>
      <c r="E27" s="111"/>
      <c r="F27" s="111"/>
      <c r="G27" s="111"/>
      <c r="H27" s="112"/>
    </row>
    <row r="28" spans="1:8" s="3" customFormat="1" ht="27" customHeight="1">
      <c r="A28" s="98"/>
      <c r="B28" s="96"/>
      <c r="C28" s="97"/>
      <c r="D28" s="35" t="s">
        <v>21</v>
      </c>
      <c r="E28" s="35" t="s">
        <v>40</v>
      </c>
      <c r="F28" s="36" t="s">
        <v>22</v>
      </c>
      <c r="G28" s="31" t="s">
        <v>8</v>
      </c>
      <c r="H28" s="6"/>
    </row>
    <row r="29" spans="1:8" s="3" customFormat="1" ht="28.5" customHeight="1">
      <c r="A29" s="24" t="s">
        <v>17</v>
      </c>
      <c r="B29" s="85" t="s">
        <v>62</v>
      </c>
      <c r="C29" s="86"/>
      <c r="D29" s="39">
        <f>SUM(H10)</f>
        <v>0</v>
      </c>
      <c r="E29" s="38">
        <v>4</v>
      </c>
      <c r="F29" s="39">
        <f>SUM(D29*E29)</f>
        <v>0</v>
      </c>
      <c r="G29" s="87"/>
      <c r="H29" s="88"/>
    </row>
    <row r="30" spans="1:8" s="3" customFormat="1" ht="29.25" customHeight="1">
      <c r="A30" s="24" t="s">
        <v>18</v>
      </c>
      <c r="B30" s="85" t="s">
        <v>31</v>
      </c>
      <c r="C30" s="86"/>
      <c r="D30" s="39">
        <f>SUM(H19)</f>
        <v>0</v>
      </c>
      <c r="E30" s="38">
        <v>2</v>
      </c>
      <c r="F30" s="39">
        <f>SUM(D30*E30)</f>
        <v>0</v>
      </c>
      <c r="G30" s="87"/>
      <c r="H30" s="88"/>
    </row>
    <row r="31" spans="1:8" s="3" customFormat="1" ht="28.5" customHeight="1">
      <c r="A31" s="24" t="s">
        <v>19</v>
      </c>
      <c r="B31" s="85" t="s">
        <v>32</v>
      </c>
      <c r="C31" s="86"/>
      <c r="D31" s="37"/>
      <c r="E31" s="43">
        <v>2</v>
      </c>
      <c r="F31" s="39">
        <f>SUM(D31*E31)</f>
        <v>0</v>
      </c>
      <c r="G31" s="87"/>
      <c r="H31" s="88"/>
    </row>
    <row r="32" spans="1:8" s="3" customFormat="1" ht="37.5" customHeight="1" thickBot="1">
      <c r="A32" s="24" t="s">
        <v>20</v>
      </c>
      <c r="B32" s="85" t="s">
        <v>56</v>
      </c>
      <c r="C32" s="86"/>
      <c r="D32" s="39">
        <f>H25</f>
        <v>0</v>
      </c>
      <c r="E32" s="43">
        <v>2</v>
      </c>
      <c r="F32" s="39">
        <f>SUM(D32*E32)</f>
        <v>0</v>
      </c>
      <c r="G32" s="87"/>
      <c r="H32" s="88"/>
    </row>
    <row r="33" spans="1:8" s="3" customFormat="1" ht="30" customHeight="1" thickBot="1" thickTop="1">
      <c r="A33" s="7"/>
      <c r="B33" s="8"/>
      <c r="C33" s="8"/>
      <c r="D33" s="8"/>
      <c r="E33" s="22"/>
      <c r="F33" s="25">
        <f>SUM(F29:F32)</f>
        <v>0</v>
      </c>
      <c r="G33" s="46" t="s">
        <v>38</v>
      </c>
      <c r="H33" s="27">
        <f>SUM(F33/10)</f>
        <v>0</v>
      </c>
    </row>
    <row r="34" spans="1:8" s="3" customFormat="1" ht="3.75" customHeight="1" thickTop="1">
      <c r="A34" s="4"/>
      <c r="E34" s="22"/>
      <c r="F34" s="10"/>
      <c r="G34" s="10"/>
      <c r="H34" s="22"/>
    </row>
    <row r="35" spans="1:8" s="3" customFormat="1" ht="9" customHeight="1">
      <c r="A35" s="4" t="s">
        <v>35</v>
      </c>
      <c r="E35" s="22"/>
      <c r="F35" s="10"/>
      <c r="G35" s="10"/>
      <c r="H35" s="22"/>
    </row>
    <row r="36" spans="1:10" s="3" customFormat="1" ht="9" customHeight="1">
      <c r="A36" s="45" t="s">
        <v>34</v>
      </c>
      <c r="B36" s="45"/>
      <c r="C36" s="45"/>
      <c r="D36" s="45"/>
      <c r="E36" s="45"/>
      <c r="F36" s="45"/>
      <c r="G36" s="22"/>
      <c r="H36" s="10"/>
      <c r="I36" s="10"/>
      <c r="J36" s="22"/>
    </row>
    <row r="37" spans="1:5" s="3" customFormat="1" ht="6.75" customHeight="1">
      <c r="A37" s="4"/>
      <c r="E37" s="9"/>
    </row>
    <row r="38" spans="1:8" s="3" customFormat="1" ht="32.25" customHeight="1">
      <c r="A38" s="105" t="s">
        <v>47</v>
      </c>
      <c r="B38" s="105"/>
      <c r="C38" s="105"/>
      <c r="D38" s="105"/>
      <c r="E38" s="105"/>
      <c r="F38" s="105"/>
      <c r="G38" s="105"/>
      <c r="H38" s="105"/>
    </row>
    <row r="39" spans="1:8" s="5" customFormat="1" ht="6.75" customHeight="1">
      <c r="A39" s="106"/>
      <c r="B39" s="106"/>
      <c r="C39" s="106"/>
      <c r="D39" s="106"/>
      <c r="E39" s="106"/>
      <c r="F39" s="106"/>
      <c r="G39" s="106"/>
      <c r="H39" s="107"/>
    </row>
    <row r="40" spans="1:8" s="3" customFormat="1" ht="9">
      <c r="A40" s="108" t="s">
        <v>30</v>
      </c>
      <c r="B40" s="53"/>
      <c r="C40" s="53"/>
      <c r="D40" s="53"/>
      <c r="F40" s="53" t="s">
        <v>12</v>
      </c>
      <c r="G40" s="53"/>
      <c r="H40" s="53"/>
    </row>
    <row r="41" spans="1:8" s="3" customFormat="1" ht="9">
      <c r="A41" s="53"/>
      <c r="B41" s="53"/>
      <c r="C41" s="53"/>
      <c r="D41" s="53"/>
      <c r="F41" s="53"/>
      <c r="G41" s="53"/>
      <c r="H41" s="53"/>
    </row>
    <row r="42" spans="1:8" s="3" customFormat="1" ht="32.25" customHeight="1">
      <c r="A42" s="103"/>
      <c r="B42" s="104"/>
      <c r="C42" s="104"/>
      <c r="D42" s="104"/>
      <c r="F42" s="104"/>
      <c r="G42" s="104"/>
      <c r="H42" s="10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47">
    <mergeCell ref="A14:C14"/>
    <mergeCell ref="E24:H24"/>
    <mergeCell ref="B24:C24"/>
    <mergeCell ref="A1:B1"/>
    <mergeCell ref="A3:H4"/>
    <mergeCell ref="F1:H1"/>
    <mergeCell ref="A5:C5"/>
    <mergeCell ref="E5:H5"/>
    <mergeCell ref="B32:C32"/>
    <mergeCell ref="B18:C18"/>
    <mergeCell ref="A27:H27"/>
    <mergeCell ref="G30:H30"/>
    <mergeCell ref="B29:C29"/>
    <mergeCell ref="G29:H29"/>
    <mergeCell ref="A21:H21"/>
    <mergeCell ref="G18:H18"/>
    <mergeCell ref="A28:C28"/>
    <mergeCell ref="A42:D42"/>
    <mergeCell ref="F42:H42"/>
    <mergeCell ref="B30:C30"/>
    <mergeCell ref="A38:H38"/>
    <mergeCell ref="A39:H39"/>
    <mergeCell ref="G31:H31"/>
    <mergeCell ref="G32:H32"/>
    <mergeCell ref="A40:D41"/>
    <mergeCell ref="F40:H41"/>
    <mergeCell ref="B31:C31"/>
    <mergeCell ref="E22:H22"/>
    <mergeCell ref="E23:H23"/>
    <mergeCell ref="A22:C22"/>
    <mergeCell ref="B23:C23"/>
    <mergeCell ref="F10:G10"/>
    <mergeCell ref="B17:C17"/>
    <mergeCell ref="B15:C15"/>
    <mergeCell ref="G15:H15"/>
    <mergeCell ref="G17:H17"/>
    <mergeCell ref="A12:H13"/>
    <mergeCell ref="B16:C16"/>
    <mergeCell ref="G16:H16"/>
    <mergeCell ref="B6:C6"/>
    <mergeCell ref="B7:C7"/>
    <mergeCell ref="B8:C8"/>
    <mergeCell ref="B9:C9"/>
    <mergeCell ref="E6:H6"/>
    <mergeCell ref="E7:H7"/>
    <mergeCell ref="E8:H8"/>
    <mergeCell ref="E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2011-02-14T14:46:10Z</cp:lastPrinted>
  <dcterms:created xsi:type="dcterms:W3CDTF">2006-01-30T14:36:36Z</dcterms:created>
  <dcterms:modified xsi:type="dcterms:W3CDTF">2011-02-28T14:59:45Z</dcterms:modified>
  <cp:category/>
  <cp:version/>
  <cp:contentType/>
  <cp:contentStatus/>
</cp:coreProperties>
</file>